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10260" activeTab="1"/>
  </bookViews>
  <sheets>
    <sheet name="BS-3" sheetId="1" r:id="rId1"/>
    <sheet name="BS-4" sheetId="2" r:id="rId2"/>
  </sheets>
  <definedNames>
    <definedName name="_xlnm.Print_Area" localSheetId="0">'BS-3'!$A$1:$G$20</definedName>
    <definedName name="_xlnm.Print_Area" localSheetId="1">'BS-4'!$A$1:$H$31</definedName>
  </definedNames>
  <calcPr fullCalcOnLoad="1"/>
</workbook>
</file>

<file path=xl/sharedStrings.xml><?xml version="1.0" encoding="utf-8"?>
<sst xmlns="http://schemas.openxmlformats.org/spreadsheetml/2006/main" count="78" uniqueCount="73">
  <si>
    <t>Item No.</t>
  </si>
  <si>
    <t>Labor Classification</t>
  </si>
  <si>
    <t>Bid Component Summary</t>
  </si>
  <si>
    <t>Welder - Certified                                     (Straight Time - Group 10)</t>
  </si>
  <si>
    <t>Welder - Certified                                               (Overtime - Group 10)</t>
  </si>
  <si>
    <t xml:space="preserve"> </t>
  </si>
  <si>
    <t>Weighting Factor (C)</t>
  </si>
  <si>
    <t>B= A / 100</t>
  </si>
  <si>
    <t xml:space="preserve">Labor Bid Total </t>
  </si>
  <si>
    <t xml:space="preserve">Vehicle &amp; Equipment Bid Total </t>
  </si>
  <si>
    <t>Base Hourly Rate      (A)</t>
  </si>
  <si>
    <r>
      <t xml:space="preserve">Total Bid Price </t>
    </r>
    <r>
      <rPr>
        <sz val="10"/>
        <rFont val="Arial"/>
        <family val="2"/>
      </rPr>
      <t>(Sum of Items 1, 2 &amp; 3)                 (G)</t>
    </r>
  </si>
  <si>
    <t>Driver - Dump Truck                                 (Straight Time)</t>
  </si>
  <si>
    <t>Driver - Dump Truck                                                (Overtime)</t>
  </si>
  <si>
    <t>Heavy Equipment Operator                                  (Straight Time-Group 8)</t>
  </si>
  <si>
    <t>Heavy Equipment Operator                                    (Overtime - Group 8)</t>
  </si>
  <si>
    <t>Laborer, General or Construction                                    (Straight Time-Group 1)</t>
  </si>
  <si>
    <t>Laborer, General or Construction                                             (Overtime-Group 1)</t>
  </si>
  <si>
    <t>Light Duty Equipment Operator (Compressor, pumps)               (Straight Time - Group 1)</t>
  </si>
  <si>
    <t>Light Duty Equipment Operator Compressor, Pumps              (Overtime - Group 1)</t>
  </si>
  <si>
    <t xml:space="preserve">General Pipefitter                         (Straight Time - Ventura) </t>
  </si>
  <si>
    <t xml:space="preserve">General Pipefitter                          (Over Time - Ventura) </t>
  </si>
  <si>
    <t>Caltrans Code</t>
  </si>
  <si>
    <t>Equipment Description (Caltrans Category)</t>
  </si>
  <si>
    <t>Loader-Backhoe, Rubber Tire                                 (LDRRT)</t>
  </si>
  <si>
    <t>2507D</t>
  </si>
  <si>
    <t>Dump Truck                                                       (TRUON)</t>
  </si>
  <si>
    <t>Excavator, Hydraulic                                          (HCECL)</t>
  </si>
  <si>
    <t>06-12</t>
  </si>
  <si>
    <t>Automobiles and Light Duty Trucks                                  (TRUCK)</t>
  </si>
  <si>
    <t>00-06</t>
  </si>
  <si>
    <t>Message Board
(TRAFA, CMSN)</t>
  </si>
  <si>
    <t>TM</t>
  </si>
  <si>
    <t>E100</t>
  </si>
  <si>
    <t>SOL2</t>
  </si>
  <si>
    <t>K-Rail*                                                                                                         (NONOP, TRAF)</t>
  </si>
  <si>
    <t>Arrow Board 
(TRAFA, FLAS)</t>
  </si>
  <si>
    <t>EACH</t>
  </si>
  <si>
    <t>Construction Sign*                                                             (TRAFC, 6FSS)</t>
  </si>
  <si>
    <t>0340</t>
  </si>
  <si>
    <t>Compactor, Vibratory, Drum                       (ROVIB, CAT)</t>
  </si>
  <si>
    <t>8061</t>
  </si>
  <si>
    <t>* Daily rates have been converted to hourly rates</t>
  </si>
  <si>
    <t>Traffic Cone (per 100)*                                                                    (TRAFC, 2TC)</t>
  </si>
  <si>
    <t>Portable Delineator (per 100)*                                                                   (TRAFC, 3DEL)</t>
  </si>
  <si>
    <r>
      <t xml:space="preserve">Weighted Bid Price (D) </t>
    </r>
    <r>
      <rPr>
        <sz val="10"/>
        <rFont val="Arial"/>
        <family val="2"/>
      </rPr>
      <t>(BxC)</t>
    </r>
  </si>
  <si>
    <t>Pipelayer                                 (Overtime - Group 4)</t>
  </si>
  <si>
    <t xml:space="preserve">Weighting Factor (D) </t>
  </si>
  <si>
    <r>
      <t xml:space="preserve">Weighted Bid Price (E)                </t>
    </r>
    <r>
      <rPr>
        <sz val="10"/>
        <rFont val="Arial"/>
        <family val="2"/>
      </rPr>
      <t xml:space="preserve"> (C x D)</t>
    </r>
  </si>
  <si>
    <r>
      <t xml:space="preserve">Labor Bid Total (F)  </t>
    </r>
    <r>
      <rPr>
        <sz val="10"/>
        <color indexed="8"/>
        <rFont val="Arial"/>
        <family val="2"/>
      </rPr>
      <t>(sum of Items in Column E)</t>
    </r>
  </si>
  <si>
    <t>Weighting Factor (D)</t>
  </si>
  <si>
    <t>% Markup   (B)</t>
  </si>
  <si>
    <t>Materials incoporated into the work, Outside Services, Rentals</t>
  </si>
  <si>
    <t xml:space="preserve">Materials Incorporated into the Work, Outside Services, Equipment Rentals Percentage Markup                          </t>
  </si>
  <si>
    <t>016-025</t>
  </si>
  <si>
    <t>2AXL</t>
  </si>
  <si>
    <t>Arc Welding Machine                                                    (WELD)</t>
  </si>
  <si>
    <t>Utility Truck w/ Tools                                                        (TRUCK)</t>
  </si>
  <si>
    <t>Air Tools (Jackhammer)                                                                 (AIRTO)</t>
  </si>
  <si>
    <t>Hand Guided Compactor                                                                  (COMHG)</t>
  </si>
  <si>
    <t xml:space="preserve">Air Compressor                                                      (AIRCP)                                          </t>
  </si>
  <si>
    <r>
      <t xml:space="preserve">Total Hourly Rate (C)                              </t>
    </r>
    <r>
      <rPr>
        <sz val="10"/>
        <rFont val="Arial"/>
        <family val="2"/>
      </rPr>
      <t>(A x (1 + B))</t>
    </r>
  </si>
  <si>
    <r>
      <t xml:space="preserve"> Total Hourly Rate (C)                              </t>
    </r>
    <r>
      <rPr>
        <sz val="10"/>
        <rFont val="Arial"/>
        <family val="2"/>
      </rPr>
      <t>(A x (1 + B))</t>
    </r>
  </si>
  <si>
    <t>Percentage Markup (B)</t>
  </si>
  <si>
    <t>-</t>
  </si>
  <si>
    <r>
      <t xml:space="preserve">    Equipment Bid Total (F) </t>
    </r>
    <r>
      <rPr>
        <sz val="10"/>
        <rFont val="Arial"/>
        <family val="2"/>
      </rPr>
      <t xml:space="preserve"> (sum of Items in Column E)</t>
    </r>
  </si>
  <si>
    <t>Pipelayer                                                           (Straight Time - Group 4)</t>
  </si>
  <si>
    <t>* There is no specific prevailing wage rate for foreman, although they must be paid at least the journeyman rate for their classification.  Fill in the rate and mark up.</t>
  </si>
  <si>
    <t>Foreman*
(Straight Time)</t>
  </si>
  <si>
    <t>Foreman*
(Overtime)</t>
  </si>
  <si>
    <t>2019 CA State Hourly Prevailing Wage w/ Increase (A)</t>
  </si>
  <si>
    <t>C = A x (1+B)</t>
  </si>
  <si>
    <t>Materials, Services, &amp; Rentals Bid Total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</si>
</sst>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0.000"/>
    <numFmt numFmtId="170" formatCode="_([$$-409]* #,##0.00_);_([$$-409]* \(#,##0.00\);_([$$-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[$-409]dddd\,\ mmmm\ dd\,\ yyyy"/>
    <numFmt numFmtId="177" formatCode="[$-409]h:mm:ss\ AM/PM"/>
    <numFmt numFmtId="178" formatCode="#,##0.0"/>
    <numFmt numFmtId="179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7" fontId="0" fillId="0" borderId="10" xfId="44" applyNumberFormat="1" applyFont="1" applyBorder="1" applyAlignment="1">
      <alignment horizontal="center" wrapText="1"/>
    </xf>
    <xf numFmtId="168" fontId="0" fillId="0" borderId="11" xfId="0" applyNumberFormat="1" applyFill="1" applyBorder="1" applyAlignment="1">
      <alignment horizontal="center" wrapText="1"/>
    </xf>
    <xf numFmtId="168" fontId="0" fillId="0" borderId="10" xfId="0" applyNumberForma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4" borderId="14" xfId="0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" fillId="35" borderId="14" xfId="0" applyFont="1" applyFill="1" applyBorder="1" applyAlignment="1">
      <alignment horizontal="center" wrapText="1"/>
    </xf>
    <xf numFmtId="49" fontId="0" fillId="35" borderId="10" xfId="0" applyNumberFormat="1" applyFill="1" applyBorder="1" applyAlignment="1">
      <alignment horizontal="left"/>
    </xf>
    <xf numFmtId="0" fontId="0" fillId="0" borderId="12" xfId="0" applyBorder="1" applyAlignment="1">
      <alignment horizontal="center"/>
    </xf>
    <xf numFmtId="7" fontId="0" fillId="0" borderId="10" xfId="44" applyNumberFormat="1" applyFont="1" applyFill="1" applyBorder="1" applyAlignment="1">
      <alignment horizontal="center" wrapText="1"/>
    </xf>
    <xf numFmtId="7" fontId="0" fillId="0" borderId="10" xfId="44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8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34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34" borderId="18" xfId="0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168" fontId="0" fillId="36" borderId="10" xfId="0" applyNumberFormat="1" applyFill="1" applyBorder="1" applyAlignment="1">
      <alignment horizontal="center" wrapText="1"/>
    </xf>
    <xf numFmtId="0" fontId="4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37" fontId="0" fillId="0" borderId="14" xfId="44" applyNumberFormat="1" applyFont="1" applyBorder="1" applyAlignment="1">
      <alignment horizontal="center"/>
    </xf>
    <xf numFmtId="168" fontId="0" fillId="0" borderId="10" xfId="0" applyNumberFormat="1" applyBorder="1" applyAlignment="1">
      <alignment wrapText="1"/>
    </xf>
    <xf numFmtId="168" fontId="1" fillId="0" borderId="20" xfId="0" applyNumberFormat="1" applyFont="1" applyBorder="1" applyAlignment="1">
      <alignment wrapText="1"/>
    </xf>
    <xf numFmtId="0" fontId="44" fillId="0" borderId="16" xfId="0" applyFont="1" applyFill="1" applyBorder="1" applyAlignment="1">
      <alignment/>
    </xf>
    <xf numFmtId="9" fontId="0" fillId="32" borderId="10" xfId="57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168" fontId="1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7" fontId="1" fillId="0" borderId="10" xfId="44" applyNumberFormat="1" applyFont="1" applyFill="1" applyBorder="1" applyAlignment="1">
      <alignment horizontal="center" wrapText="1"/>
    </xf>
    <xf numFmtId="7" fontId="0" fillId="0" borderId="10" xfId="44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8" fontId="0" fillId="0" borderId="14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workbookViewId="0" topLeftCell="A10">
      <selection activeCell="C3" sqref="C3"/>
    </sheetView>
  </sheetViews>
  <sheetFormatPr defaultColWidth="9.140625" defaultRowHeight="12.75"/>
  <cols>
    <col min="1" max="1" width="6.00390625" style="0" customWidth="1"/>
    <col min="2" max="2" width="32.00390625" style="0" customWidth="1"/>
    <col min="3" max="3" width="18.57421875" style="0" customWidth="1"/>
    <col min="4" max="4" width="18.7109375" style="0" customWidth="1"/>
    <col min="5" max="5" width="25.8515625" style="0" customWidth="1"/>
    <col min="6" max="6" width="14.57421875" style="0" customWidth="1"/>
    <col min="7" max="7" width="24.7109375" style="0" customWidth="1"/>
  </cols>
  <sheetData>
    <row r="1" spans="1:7" ht="51">
      <c r="A1" s="3" t="s">
        <v>5</v>
      </c>
      <c r="B1" s="3" t="s">
        <v>1</v>
      </c>
      <c r="C1" s="3" t="s">
        <v>70</v>
      </c>
      <c r="D1" s="3" t="s">
        <v>63</v>
      </c>
      <c r="E1" s="3" t="s">
        <v>62</v>
      </c>
      <c r="F1" s="3" t="s">
        <v>47</v>
      </c>
      <c r="G1" s="19" t="s">
        <v>48</v>
      </c>
    </row>
    <row r="2" spans="1:7" ht="3" customHeight="1">
      <c r="A2" s="4"/>
      <c r="B2" s="4"/>
      <c r="C2" s="4"/>
      <c r="D2" s="4"/>
      <c r="E2" s="4"/>
      <c r="F2" s="8"/>
      <c r="G2" s="8"/>
    </row>
    <row r="3" spans="1:8" ht="34.5" customHeight="1">
      <c r="A3" s="5">
        <v>1</v>
      </c>
      <c r="B3" s="4" t="s">
        <v>68</v>
      </c>
      <c r="C3" s="76" t="s">
        <v>64</v>
      </c>
      <c r="D3" s="67">
        <v>0</v>
      </c>
      <c r="E3" s="35" t="e">
        <f>+C3*(1+D3)</f>
        <v>#VALUE!</v>
      </c>
      <c r="F3" s="30">
        <v>80</v>
      </c>
      <c r="G3" s="64" t="e">
        <f aca="true" t="shared" si="0" ref="G3:G18">E3*F3</f>
        <v>#VALUE!</v>
      </c>
      <c r="H3" s="1"/>
    </row>
    <row r="4" spans="1:7" ht="34.5" customHeight="1">
      <c r="A4" s="5">
        <f aca="true" t="shared" si="1" ref="A4:A9">A3+1</f>
        <v>2</v>
      </c>
      <c r="B4" s="4" t="s">
        <v>69</v>
      </c>
      <c r="C4" s="76" t="s">
        <v>64</v>
      </c>
      <c r="D4" s="67">
        <v>0</v>
      </c>
      <c r="E4" s="35" t="e">
        <f aca="true" t="shared" si="2" ref="E4:E18">+C4*(1+D4)</f>
        <v>#VALUE!</v>
      </c>
      <c r="F4" s="30">
        <v>8</v>
      </c>
      <c r="G4" s="64" t="e">
        <f t="shared" si="0"/>
        <v>#VALUE!</v>
      </c>
    </row>
    <row r="5" spans="1:7" ht="34.5" customHeight="1">
      <c r="A5" s="5">
        <f t="shared" si="1"/>
        <v>3</v>
      </c>
      <c r="B5" s="7" t="s">
        <v>16</v>
      </c>
      <c r="C5" s="35">
        <v>55.73</v>
      </c>
      <c r="D5" s="67">
        <v>0</v>
      </c>
      <c r="E5" s="35">
        <f t="shared" si="2"/>
        <v>55.73</v>
      </c>
      <c r="F5" s="30">
        <v>160</v>
      </c>
      <c r="G5" s="64">
        <f t="shared" si="0"/>
        <v>8916.8</v>
      </c>
    </row>
    <row r="6" spans="1:7" ht="34.5" customHeight="1">
      <c r="A6" s="5">
        <f t="shared" si="1"/>
        <v>4</v>
      </c>
      <c r="B6" s="7" t="s">
        <v>17</v>
      </c>
      <c r="C6" s="35">
        <v>72.85</v>
      </c>
      <c r="D6" s="67">
        <v>0</v>
      </c>
      <c r="E6" s="35">
        <f t="shared" si="2"/>
        <v>72.85</v>
      </c>
      <c r="F6" s="30">
        <v>16</v>
      </c>
      <c r="G6" s="64">
        <f t="shared" si="0"/>
        <v>1165.6</v>
      </c>
    </row>
    <row r="7" spans="1:7" ht="34.5" customHeight="1">
      <c r="A7" s="5">
        <f t="shared" si="1"/>
        <v>5</v>
      </c>
      <c r="B7" s="38" t="s">
        <v>20</v>
      </c>
      <c r="C7" s="35">
        <v>76.31</v>
      </c>
      <c r="D7" s="67">
        <v>0</v>
      </c>
      <c r="E7" s="35">
        <f t="shared" si="2"/>
        <v>76.31</v>
      </c>
      <c r="F7" s="30">
        <v>40</v>
      </c>
      <c r="G7" s="64">
        <f t="shared" si="0"/>
        <v>3052.4</v>
      </c>
    </row>
    <row r="8" spans="1:7" ht="34.5" customHeight="1">
      <c r="A8" s="5">
        <f t="shared" si="1"/>
        <v>6</v>
      </c>
      <c r="B8" s="38" t="s">
        <v>21</v>
      </c>
      <c r="C8" s="35">
        <v>100.53</v>
      </c>
      <c r="D8" s="67">
        <v>0</v>
      </c>
      <c r="E8" s="35">
        <f t="shared" si="2"/>
        <v>100.53</v>
      </c>
      <c r="F8" s="30">
        <v>8</v>
      </c>
      <c r="G8" s="64">
        <f t="shared" si="0"/>
        <v>804.24</v>
      </c>
    </row>
    <row r="9" spans="1:7" ht="34.5" customHeight="1">
      <c r="A9" s="5">
        <f t="shared" si="1"/>
        <v>7</v>
      </c>
      <c r="B9" s="7" t="s">
        <v>3</v>
      </c>
      <c r="C9" s="35">
        <v>75.35</v>
      </c>
      <c r="D9" s="67">
        <v>0</v>
      </c>
      <c r="E9" s="35">
        <f t="shared" si="2"/>
        <v>75.35</v>
      </c>
      <c r="F9" s="30">
        <v>16</v>
      </c>
      <c r="G9" s="64">
        <f t="shared" si="0"/>
        <v>1205.6</v>
      </c>
    </row>
    <row r="10" spans="1:7" ht="34.5" customHeight="1">
      <c r="A10" s="5">
        <v>8</v>
      </c>
      <c r="B10" s="7" t="s">
        <v>4</v>
      </c>
      <c r="C10" s="35">
        <v>99.51</v>
      </c>
      <c r="D10" s="67">
        <v>0</v>
      </c>
      <c r="E10" s="35">
        <f t="shared" si="2"/>
        <v>99.51</v>
      </c>
      <c r="F10" s="30">
        <v>4</v>
      </c>
      <c r="G10" s="64">
        <f t="shared" si="0"/>
        <v>398.04</v>
      </c>
    </row>
    <row r="11" spans="1:7" ht="38.25">
      <c r="A11" s="5">
        <v>9</v>
      </c>
      <c r="B11" s="7" t="s">
        <v>18</v>
      </c>
      <c r="C11" s="36">
        <v>72.34</v>
      </c>
      <c r="D11" s="67">
        <v>0</v>
      </c>
      <c r="E11" s="35">
        <f t="shared" si="2"/>
        <v>72.34</v>
      </c>
      <c r="F11" s="30">
        <v>8</v>
      </c>
      <c r="G11" s="64">
        <f t="shared" si="0"/>
        <v>578.72</v>
      </c>
    </row>
    <row r="12" spans="1:7" ht="38.25">
      <c r="A12" s="5">
        <v>10</v>
      </c>
      <c r="B12" s="7" t="s">
        <v>19</v>
      </c>
      <c r="C12" s="36">
        <v>94.99</v>
      </c>
      <c r="D12" s="67">
        <v>0</v>
      </c>
      <c r="E12" s="35">
        <f t="shared" si="2"/>
        <v>94.99</v>
      </c>
      <c r="F12" s="30">
        <v>2</v>
      </c>
      <c r="G12" s="64">
        <f t="shared" si="0"/>
        <v>189.98</v>
      </c>
    </row>
    <row r="13" spans="1:7" ht="34.5" customHeight="1">
      <c r="A13" s="5">
        <v>11</v>
      </c>
      <c r="B13" s="7" t="s">
        <v>14</v>
      </c>
      <c r="C13" s="35">
        <v>75.23</v>
      </c>
      <c r="D13" s="67">
        <v>0</v>
      </c>
      <c r="E13" s="35">
        <f t="shared" si="2"/>
        <v>75.23</v>
      </c>
      <c r="F13" s="30">
        <v>80</v>
      </c>
      <c r="G13" s="64">
        <f t="shared" si="0"/>
        <v>6018.400000000001</v>
      </c>
    </row>
    <row r="14" spans="1:7" ht="34.5" customHeight="1">
      <c r="A14" s="5">
        <f>A13+1</f>
        <v>12</v>
      </c>
      <c r="B14" s="7" t="s">
        <v>15</v>
      </c>
      <c r="C14" s="35">
        <v>99.33</v>
      </c>
      <c r="D14" s="67">
        <v>0</v>
      </c>
      <c r="E14" s="35">
        <f t="shared" si="2"/>
        <v>99.33</v>
      </c>
      <c r="F14" s="30">
        <v>8</v>
      </c>
      <c r="G14" s="64">
        <f t="shared" si="0"/>
        <v>794.64</v>
      </c>
    </row>
    <row r="15" spans="1:7" ht="34.5" customHeight="1">
      <c r="A15" s="5">
        <f>A14+1</f>
        <v>13</v>
      </c>
      <c r="B15" s="7" t="s">
        <v>12</v>
      </c>
      <c r="C15" s="35">
        <v>24.09</v>
      </c>
      <c r="D15" s="67">
        <v>0</v>
      </c>
      <c r="E15" s="35">
        <f t="shared" si="2"/>
        <v>24.09</v>
      </c>
      <c r="F15" s="30">
        <v>8</v>
      </c>
      <c r="G15" s="64">
        <f t="shared" si="0"/>
        <v>192.72</v>
      </c>
    </row>
    <row r="16" spans="1:7" ht="34.5" customHeight="1">
      <c r="A16" s="5">
        <f>A15+1</f>
        <v>14</v>
      </c>
      <c r="B16" s="39" t="s">
        <v>13</v>
      </c>
      <c r="C16" s="35">
        <v>32.47</v>
      </c>
      <c r="D16" s="67">
        <v>0</v>
      </c>
      <c r="E16" s="35">
        <f t="shared" si="2"/>
        <v>32.47</v>
      </c>
      <c r="F16" s="30">
        <v>4</v>
      </c>
      <c r="G16" s="64">
        <f t="shared" si="0"/>
        <v>129.88</v>
      </c>
    </row>
    <row r="17" spans="1:7" ht="34.5" customHeight="1">
      <c r="A17" s="5">
        <f>A16+1</f>
        <v>15</v>
      </c>
      <c r="B17" s="7" t="s">
        <v>66</v>
      </c>
      <c r="C17" s="77">
        <v>58.38</v>
      </c>
      <c r="D17" s="67">
        <v>0</v>
      </c>
      <c r="E17" s="35">
        <f t="shared" si="2"/>
        <v>58.38</v>
      </c>
      <c r="F17" s="34">
        <v>80</v>
      </c>
      <c r="G17" s="64">
        <f t="shared" si="0"/>
        <v>4670.400000000001</v>
      </c>
    </row>
    <row r="18" spans="1:7" ht="34.5" customHeight="1" thickBot="1">
      <c r="A18" s="5">
        <f>A17+1</f>
        <v>16</v>
      </c>
      <c r="B18" s="7" t="s">
        <v>46</v>
      </c>
      <c r="C18" s="77">
        <v>76.83</v>
      </c>
      <c r="D18" s="67">
        <v>0</v>
      </c>
      <c r="E18" s="35">
        <f t="shared" si="2"/>
        <v>76.83</v>
      </c>
      <c r="F18" s="34">
        <v>8</v>
      </c>
      <c r="G18" s="64">
        <f t="shared" si="0"/>
        <v>614.64</v>
      </c>
    </row>
    <row r="19" spans="1:7" ht="34.5" customHeight="1" thickBot="1">
      <c r="A19" s="5"/>
      <c r="B19" s="66" t="s">
        <v>49</v>
      </c>
      <c r="C19" s="40"/>
      <c r="D19" s="23"/>
      <c r="E19" s="23"/>
      <c r="F19" s="45"/>
      <c r="G19" s="65" t="e">
        <f>SUM(G3:G18)</f>
        <v>#VALUE!</v>
      </c>
    </row>
    <row r="20" spans="1:6" ht="19.5" customHeight="1">
      <c r="A20" s="20" t="s">
        <v>67</v>
      </c>
      <c r="B20" s="22"/>
      <c r="F20" s="46"/>
    </row>
    <row r="21" s="68" customFormat="1" ht="19.5" customHeight="1">
      <c r="B21" s="69"/>
    </row>
    <row r="22" s="68" customFormat="1" ht="19.5" customHeight="1">
      <c r="B22" s="69"/>
    </row>
    <row r="23" s="68" customFormat="1" ht="19.5" customHeight="1">
      <c r="B23" s="69"/>
    </row>
    <row r="24" s="68" customFormat="1" ht="19.5" customHeight="1">
      <c r="B24" s="69"/>
    </row>
    <row r="25" spans="1:2" s="68" customFormat="1" ht="19.5" customHeight="1">
      <c r="A25" s="70"/>
      <c r="B25" s="69"/>
    </row>
    <row r="26" spans="2:4" s="68" customFormat="1" ht="19.5" customHeight="1">
      <c r="B26" s="69"/>
      <c r="D26" s="70"/>
    </row>
    <row r="27" s="68" customFormat="1" ht="19.5" customHeight="1">
      <c r="B27" s="69"/>
    </row>
    <row r="28" s="68" customFormat="1" ht="19.5" customHeight="1">
      <c r="B28" s="69"/>
    </row>
    <row r="29" s="68" customFormat="1" ht="19.5" customHeight="1">
      <c r="B29" s="69"/>
    </row>
    <row r="30" s="68" customFormat="1" ht="19.5" customHeight="1">
      <c r="B30" s="69"/>
    </row>
    <row r="31" s="68" customFormat="1" ht="19.5" customHeight="1">
      <c r="B31" s="69"/>
    </row>
    <row r="32" s="68" customFormat="1" ht="19.5" customHeight="1">
      <c r="B32" s="69"/>
    </row>
    <row r="33" s="68" customFormat="1" ht="19.5" customHeight="1">
      <c r="B33" s="69"/>
    </row>
    <row r="34" s="68" customFormat="1" ht="18.75" customHeight="1">
      <c r="B34" s="69"/>
    </row>
    <row r="35" s="68" customFormat="1" ht="28.5" customHeight="1"/>
    <row r="36" ht="28.5" customHeight="1">
      <c r="B36" s="69"/>
    </row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41.25" customHeight="1"/>
    <row r="59" spans="1:5" ht="28.5" customHeight="1">
      <c r="A59" s="2"/>
      <c r="B59" s="1"/>
      <c r="C59" s="1"/>
      <c r="D59" s="1"/>
      <c r="E59" s="1"/>
    </row>
    <row r="60" spans="1:5" ht="28.5" customHeight="1">
      <c r="A60" s="2"/>
      <c r="B60" s="1"/>
      <c r="C60" s="1"/>
      <c r="D60" s="1"/>
      <c r="E60" s="1"/>
    </row>
    <row r="61" spans="1:5" ht="28.5" customHeight="1">
      <c r="A61" s="1"/>
      <c r="B61" s="1"/>
      <c r="C61" s="1"/>
      <c r="D61" s="1"/>
      <c r="E61" s="1"/>
    </row>
    <row r="62" spans="1:5" ht="28.5" customHeight="1">
      <c r="A62" s="1"/>
      <c r="B62" s="1"/>
      <c r="C62" s="1"/>
      <c r="D62" s="1"/>
      <c r="E62" s="1"/>
    </row>
    <row r="63" spans="1:5" ht="28.5" customHeight="1">
      <c r="A63" s="1"/>
      <c r="B63" s="1"/>
      <c r="C63" s="1"/>
      <c r="D63" s="1"/>
      <c r="E63" s="1"/>
    </row>
    <row r="64" spans="1:5" ht="28.5" customHeight="1">
      <c r="A64" s="1"/>
      <c r="B64" s="1"/>
      <c r="C64" s="1"/>
      <c r="D64" s="1"/>
      <c r="E64" s="1"/>
    </row>
    <row r="65" spans="1:5" ht="28.5" customHeight="1">
      <c r="A65" s="1"/>
      <c r="B65" s="1"/>
      <c r="C65" s="1"/>
      <c r="D65" s="1"/>
      <c r="E65" s="1"/>
    </row>
    <row r="66" spans="1:5" ht="28.5" customHeight="1">
      <c r="A66" s="1"/>
      <c r="B66" s="1"/>
      <c r="C66" s="1"/>
      <c r="D66" s="1"/>
      <c r="E66" s="1"/>
    </row>
    <row r="67" spans="1:5" ht="28.5" customHeight="1">
      <c r="A67" s="1"/>
      <c r="B67" s="1"/>
      <c r="C67" s="1"/>
      <c r="D67" s="1"/>
      <c r="E67" s="1"/>
    </row>
    <row r="68" spans="1:5" ht="28.5" customHeight="1">
      <c r="A68" s="1"/>
      <c r="B68" s="1"/>
      <c r="C68" s="1"/>
      <c r="D68" s="1"/>
      <c r="E68" s="1"/>
    </row>
    <row r="69" spans="1:5" ht="28.5" customHeight="1">
      <c r="A69" s="1"/>
      <c r="B69" s="1"/>
      <c r="C69" s="1"/>
      <c r="D69" s="1"/>
      <c r="E69" s="1"/>
    </row>
    <row r="70" spans="1:5" ht="28.5" customHeight="1">
      <c r="A70" s="1"/>
      <c r="B70" s="1"/>
      <c r="C70" s="1"/>
      <c r="D70" s="1"/>
      <c r="E70" s="1"/>
    </row>
    <row r="71" spans="1:5" ht="28.5" customHeight="1">
      <c r="A71" s="1"/>
      <c r="B71" s="1"/>
      <c r="C71" s="1"/>
      <c r="D71" s="1"/>
      <c r="E71" s="1"/>
    </row>
    <row r="72" spans="1:5" ht="28.5" customHeight="1">
      <c r="A72" s="1"/>
      <c r="B72" s="1"/>
      <c r="C72" s="1"/>
      <c r="D72" s="1"/>
      <c r="E72" s="1"/>
    </row>
    <row r="73" spans="1:5" ht="28.5" customHeight="1">
      <c r="A73" s="1"/>
      <c r="B73" s="1"/>
      <c r="C73" s="1"/>
      <c r="D73" s="1"/>
      <c r="E73" s="1"/>
    </row>
    <row r="74" spans="1:5" ht="28.5" customHeight="1">
      <c r="A74" s="1"/>
      <c r="B74" s="1"/>
      <c r="C74" s="1"/>
      <c r="D74" s="1"/>
      <c r="E74" s="1"/>
    </row>
    <row r="75" spans="1:5" ht="28.5" customHeight="1">
      <c r="A75" s="1"/>
      <c r="B75" s="1"/>
      <c r="C75" s="1"/>
      <c r="D75" s="1"/>
      <c r="E75" s="1"/>
    </row>
    <row r="76" spans="1:5" ht="28.5" customHeight="1">
      <c r="A76" s="1"/>
      <c r="B76" s="1"/>
      <c r="C76" s="1"/>
      <c r="D76" s="1"/>
      <c r="E76" s="1"/>
    </row>
    <row r="77" spans="1:5" ht="28.5" customHeight="1">
      <c r="A77" s="1"/>
      <c r="B77" s="1"/>
      <c r="C77" s="1"/>
      <c r="D77" s="1"/>
      <c r="E77" s="1"/>
    </row>
    <row r="78" spans="1:5" ht="28.5" customHeight="1">
      <c r="A78" s="1"/>
      <c r="B78" s="1"/>
      <c r="C78" s="1"/>
      <c r="D78" s="1"/>
      <c r="E78" s="1"/>
    </row>
    <row r="79" spans="1:5" ht="28.5" customHeight="1">
      <c r="A79" s="1"/>
      <c r="B79" s="1"/>
      <c r="C79" s="1"/>
      <c r="D79" s="1"/>
      <c r="E79" s="1"/>
    </row>
    <row r="80" spans="1:5" ht="28.5" customHeight="1">
      <c r="A80" s="1"/>
      <c r="B80" s="1"/>
      <c r="C80" s="1"/>
      <c r="D80" s="1"/>
      <c r="E80" s="1"/>
    </row>
    <row r="81" spans="1:5" ht="28.5" customHeight="1">
      <c r="A81" s="1"/>
      <c r="B81" s="1"/>
      <c r="C81" s="1"/>
      <c r="D81" s="1"/>
      <c r="E81" s="1"/>
    </row>
    <row r="82" spans="1:5" ht="28.5" customHeight="1">
      <c r="A82" s="1"/>
      <c r="B82" s="1"/>
      <c r="C82" s="1"/>
      <c r="D82" s="1"/>
      <c r="E82" s="1"/>
    </row>
    <row r="83" spans="1:5" ht="28.5" customHeight="1">
      <c r="A83" s="1"/>
      <c r="B83" s="1"/>
      <c r="C83" s="1"/>
      <c r="D83" s="1"/>
      <c r="E83" s="1"/>
    </row>
    <row r="84" spans="1:5" ht="28.5" customHeight="1">
      <c r="A84" s="1"/>
      <c r="B84" s="1"/>
      <c r="C84" s="1"/>
      <c r="D84" s="1"/>
      <c r="E84" s="1"/>
    </row>
    <row r="85" spans="1:5" ht="28.5" customHeight="1">
      <c r="A85" s="1"/>
      <c r="B85" s="1"/>
      <c r="C85" s="1"/>
      <c r="D85" s="1"/>
      <c r="E85" s="1"/>
    </row>
    <row r="86" spans="1:5" ht="28.5" customHeight="1">
      <c r="A86" s="1"/>
      <c r="B86" s="1"/>
      <c r="C86" s="1"/>
      <c r="D86" s="1"/>
      <c r="E86" s="1"/>
    </row>
    <row r="87" spans="1:5" ht="28.5" customHeight="1">
      <c r="A87" s="1"/>
      <c r="B87" s="1"/>
      <c r="C87" s="1"/>
      <c r="D87" s="1"/>
      <c r="E87" s="1"/>
    </row>
    <row r="88" spans="1:5" ht="28.5" customHeight="1">
      <c r="A88" s="1"/>
      <c r="B88" s="1"/>
      <c r="C88" s="1"/>
      <c r="D88" s="1"/>
      <c r="E88" s="1"/>
    </row>
    <row r="89" spans="1:5" ht="28.5" customHeight="1">
      <c r="A89" s="1"/>
      <c r="B89" s="1"/>
      <c r="C89" s="1"/>
      <c r="D89" s="1"/>
      <c r="E89" s="1"/>
    </row>
    <row r="90" spans="1:5" ht="28.5" customHeight="1">
      <c r="A90" s="1"/>
      <c r="B90" s="1"/>
      <c r="C90" s="1"/>
      <c r="D90" s="1"/>
      <c r="E90" s="1"/>
    </row>
    <row r="91" spans="1:5" ht="28.5" customHeight="1">
      <c r="A91" s="1"/>
      <c r="B91" s="1"/>
      <c r="C91" s="1"/>
      <c r="D91" s="1"/>
      <c r="E91" s="1"/>
    </row>
    <row r="92" spans="1:5" ht="28.5" customHeight="1">
      <c r="A92" s="1"/>
      <c r="B92" s="1"/>
      <c r="C92" s="1"/>
      <c r="D92" s="1"/>
      <c r="E92" s="1"/>
    </row>
    <row r="93" spans="1:5" ht="28.5" customHeight="1">
      <c r="A93" s="1"/>
      <c r="B93" s="1"/>
      <c r="C93" s="1"/>
      <c r="D93" s="1"/>
      <c r="E93" s="1"/>
    </row>
    <row r="94" spans="1:5" ht="28.5" customHeight="1">
      <c r="A94" s="1"/>
      <c r="B94" s="1"/>
      <c r="C94" s="1"/>
      <c r="D94" s="1"/>
      <c r="E94" s="1"/>
    </row>
    <row r="95" spans="1:5" ht="28.5" customHeight="1">
      <c r="A95" s="1"/>
      <c r="B95" s="1"/>
      <c r="C95" s="1"/>
      <c r="D95" s="1"/>
      <c r="E95" s="1"/>
    </row>
    <row r="96" spans="1:5" ht="28.5" customHeight="1">
      <c r="A96" s="1"/>
      <c r="B96" s="1"/>
      <c r="C96" s="1"/>
      <c r="D96" s="1"/>
      <c r="E96" s="1"/>
    </row>
    <row r="97" spans="1:5" ht="28.5" customHeight="1">
      <c r="A97" s="1"/>
      <c r="B97" s="1"/>
      <c r="C97" s="1"/>
      <c r="D97" s="1"/>
      <c r="E97" s="1"/>
    </row>
    <row r="98" spans="1:5" ht="28.5" customHeight="1">
      <c r="A98" s="1"/>
      <c r="B98" s="1"/>
      <c r="C98" s="1"/>
      <c r="D98" s="1"/>
      <c r="E98" s="1"/>
    </row>
    <row r="99" spans="1:5" ht="28.5" customHeight="1">
      <c r="A99" s="1"/>
      <c r="B99" s="1"/>
      <c r="C99" s="1"/>
      <c r="D99" s="1"/>
      <c r="E99" s="1"/>
    </row>
    <row r="100" spans="1:5" ht="28.5" customHeight="1">
      <c r="A100" s="1"/>
      <c r="B100" s="1"/>
      <c r="C100" s="1"/>
      <c r="D100" s="1"/>
      <c r="E100" s="1"/>
    </row>
    <row r="101" spans="1:5" ht="28.5" customHeight="1">
      <c r="A101" s="1"/>
      <c r="B101" s="1"/>
      <c r="C101" s="1"/>
      <c r="D101" s="1"/>
      <c r="E101" s="1"/>
    </row>
    <row r="102" spans="1:5" ht="28.5" customHeight="1">
      <c r="A102" s="1"/>
      <c r="B102" s="1"/>
      <c r="C102" s="1"/>
      <c r="D102" s="1"/>
      <c r="E102" s="1"/>
    </row>
    <row r="103" spans="1:5" ht="28.5" customHeight="1">
      <c r="A103" s="1"/>
      <c r="B103" s="1"/>
      <c r="C103" s="1"/>
      <c r="D103" s="1"/>
      <c r="E103" s="1"/>
    </row>
    <row r="104" spans="1:5" ht="28.5" customHeight="1">
      <c r="A104" s="1"/>
      <c r="B104" s="1"/>
      <c r="C104" s="1"/>
      <c r="D104" s="1"/>
      <c r="E104" s="1"/>
    </row>
    <row r="105" spans="1:5" ht="28.5" customHeight="1">
      <c r="A105" s="1"/>
      <c r="B105" s="1"/>
      <c r="C105" s="1"/>
      <c r="D105" s="1"/>
      <c r="E105" s="1"/>
    </row>
    <row r="106" spans="1:5" ht="28.5" customHeight="1">
      <c r="A106" s="1"/>
      <c r="B106" s="1"/>
      <c r="C106" s="1"/>
      <c r="D106" s="1"/>
      <c r="E106" s="1"/>
    </row>
    <row r="107" spans="1:5" ht="28.5" customHeight="1">
      <c r="A107" s="1"/>
      <c r="B107" s="1"/>
      <c r="C107" s="1"/>
      <c r="D107" s="1"/>
      <c r="E107" s="1"/>
    </row>
    <row r="108" spans="1:5" ht="28.5" customHeight="1">
      <c r="A108" s="1"/>
      <c r="B108" s="1"/>
      <c r="C108" s="1"/>
      <c r="D108" s="1"/>
      <c r="E108" s="1"/>
    </row>
    <row r="109" spans="1:5" ht="28.5" customHeight="1">
      <c r="A109" s="1"/>
      <c r="B109" s="1"/>
      <c r="C109" s="1"/>
      <c r="D109" s="1"/>
      <c r="E109" s="1"/>
    </row>
    <row r="110" spans="1:5" ht="28.5" customHeight="1">
      <c r="A110" s="1"/>
      <c r="B110" s="1"/>
      <c r="C110" s="1"/>
      <c r="D110" s="1"/>
      <c r="E110" s="1"/>
    </row>
    <row r="111" spans="1:5" ht="28.5" customHeight="1">
      <c r="A111" s="1"/>
      <c r="B111" s="1"/>
      <c r="C111" s="1"/>
      <c r="D111" s="1"/>
      <c r="E111" s="1"/>
    </row>
    <row r="112" spans="1:5" ht="28.5" customHeight="1">
      <c r="A112" s="1"/>
      <c r="B112" s="1"/>
      <c r="C112" s="1"/>
      <c r="D112" s="1"/>
      <c r="E112" s="1"/>
    </row>
    <row r="113" spans="1:5" ht="28.5" customHeight="1">
      <c r="A113" s="1"/>
      <c r="B113" s="1"/>
      <c r="C113" s="1"/>
      <c r="D113" s="1"/>
      <c r="E113" s="1"/>
    </row>
    <row r="114" spans="1:5" ht="28.5" customHeight="1">
      <c r="A114" s="1"/>
      <c r="B114" s="1"/>
      <c r="C114" s="1"/>
      <c r="D114" s="1"/>
      <c r="E114" s="1"/>
    </row>
    <row r="115" spans="1:5" ht="28.5" customHeight="1">
      <c r="A115" s="1"/>
      <c r="B115" s="1"/>
      <c r="C115" s="1"/>
      <c r="D115" s="1"/>
      <c r="E115" s="1"/>
    </row>
    <row r="116" spans="1:5" ht="28.5" customHeight="1">
      <c r="A116" s="1"/>
      <c r="B116" s="1"/>
      <c r="C116" s="1"/>
      <c r="D116" s="1"/>
      <c r="E116" s="1"/>
    </row>
    <row r="117" spans="1:5" ht="28.5" customHeight="1">
      <c r="A117" s="1"/>
      <c r="B117" s="1"/>
      <c r="C117" s="1"/>
      <c r="D117" s="1"/>
      <c r="E117" s="1"/>
    </row>
    <row r="118" spans="1:5" ht="28.5" customHeight="1">
      <c r="A118" s="1"/>
      <c r="B118" s="1"/>
      <c r="C118" s="1"/>
      <c r="D118" s="1"/>
      <c r="E118" s="1"/>
    </row>
    <row r="119" spans="1:5" ht="28.5" customHeight="1">
      <c r="A119" s="1"/>
      <c r="B119" s="1"/>
      <c r="C119" s="1"/>
      <c r="D119" s="1"/>
      <c r="E119" s="1"/>
    </row>
    <row r="120" spans="1:5" ht="28.5" customHeight="1">
      <c r="A120" s="1"/>
      <c r="B120" s="1"/>
      <c r="C120" s="1"/>
      <c r="D120" s="1"/>
      <c r="E120" s="1"/>
    </row>
    <row r="121" spans="1:5" ht="28.5" customHeight="1">
      <c r="A121" s="1"/>
      <c r="B121" s="1"/>
      <c r="C121" s="1"/>
      <c r="D121" s="1"/>
      <c r="E121" s="1"/>
    </row>
    <row r="122" spans="1:5" ht="28.5" customHeight="1">
      <c r="A122" s="1"/>
      <c r="B122" s="1"/>
      <c r="C122" s="1"/>
      <c r="D122" s="1"/>
      <c r="E122" s="1"/>
    </row>
    <row r="123" spans="1:5" ht="28.5" customHeight="1">
      <c r="A123" s="1"/>
      <c r="B123" s="1"/>
      <c r="C123" s="1"/>
      <c r="D123" s="1"/>
      <c r="E123" s="1"/>
    </row>
    <row r="124" spans="1:5" ht="28.5" customHeight="1">
      <c r="A124" s="1"/>
      <c r="B124" s="1"/>
      <c r="C124" s="1"/>
      <c r="D124" s="1"/>
      <c r="E124" s="1"/>
    </row>
    <row r="125" spans="1:5" ht="28.5" customHeight="1">
      <c r="A125" s="1"/>
      <c r="B125" s="1"/>
      <c r="C125" s="1"/>
      <c r="D125" s="1"/>
      <c r="E125" s="1"/>
    </row>
    <row r="126" spans="1:5" ht="28.5" customHeight="1">
      <c r="A126" s="1"/>
      <c r="B126" s="1"/>
      <c r="C126" s="1"/>
      <c r="D126" s="1"/>
      <c r="E126" s="1"/>
    </row>
    <row r="127" spans="1:5" ht="28.5" customHeight="1">
      <c r="A127" s="1"/>
      <c r="B127" s="1"/>
      <c r="C127" s="1"/>
      <c r="D127" s="1"/>
      <c r="E127" s="1"/>
    </row>
    <row r="128" spans="1:5" ht="28.5" customHeight="1">
      <c r="A128" s="1"/>
      <c r="B128" s="1"/>
      <c r="C128" s="1"/>
      <c r="D128" s="1"/>
      <c r="E128" s="1"/>
    </row>
    <row r="129" spans="1:5" ht="28.5" customHeight="1">
      <c r="A129" s="1"/>
      <c r="B129" s="1"/>
      <c r="C129" s="1"/>
      <c r="D129" s="1"/>
      <c r="E129" s="1"/>
    </row>
    <row r="130" spans="1:5" ht="28.5" customHeight="1">
      <c r="A130" s="1"/>
      <c r="B130" s="1"/>
      <c r="C130" s="1"/>
      <c r="D130" s="1"/>
      <c r="E130" s="1"/>
    </row>
    <row r="131" spans="1:5" ht="28.5" customHeight="1">
      <c r="A131" s="1"/>
      <c r="B131" s="1"/>
      <c r="C131" s="1"/>
      <c r="D131" s="1"/>
      <c r="E131" s="1"/>
    </row>
    <row r="132" spans="1:5" ht="28.5" customHeight="1">
      <c r="A132" s="1"/>
      <c r="B132" s="1"/>
      <c r="C132" s="1"/>
      <c r="D132" s="1"/>
      <c r="E132" s="1"/>
    </row>
  </sheetData>
  <sheetProtection/>
  <printOptions horizontalCentered="1"/>
  <pageMargins left="0.52" right="0.49" top="0.93" bottom="1.6" header="0.5" footer="0.28"/>
  <pageSetup fitToHeight="1" fitToWidth="1" horizontalDpi="600" verticalDpi="600" orientation="portrait" scale="67" r:id="rId1"/>
  <headerFooter scaleWithDoc="0" alignWithMargins="0">
    <oddHeader>&amp;CCalleguas Municipal Water District
As-Needed Pipeline Services&amp;K000000 Bid Schedule - Labor Rates
</oddHeader>
    <oddFooter>&amp;C&amp;12
BS-3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="70" zoomScaleNormal="70" workbookViewId="0" topLeftCell="A1">
      <selection activeCell="C33" sqref="C33"/>
    </sheetView>
  </sheetViews>
  <sheetFormatPr defaultColWidth="9.140625" defaultRowHeight="12.75"/>
  <cols>
    <col min="1" max="1" width="7.421875" style="0" customWidth="1"/>
    <col min="2" max="2" width="39.421875" style="0" customWidth="1"/>
    <col min="3" max="3" width="18.00390625" style="0" customWidth="1"/>
    <col min="4" max="4" width="18.7109375" style="0" customWidth="1"/>
    <col min="5" max="5" width="16.8515625" style="0" customWidth="1"/>
    <col min="6" max="7" width="18.7109375" style="0" customWidth="1"/>
    <col min="8" max="8" width="25.7109375" style="0" customWidth="1"/>
  </cols>
  <sheetData>
    <row r="1" spans="1:8" ht="38.25">
      <c r="A1" s="3" t="s">
        <v>0</v>
      </c>
      <c r="B1" s="3" t="s">
        <v>23</v>
      </c>
      <c r="C1" s="3" t="s">
        <v>22</v>
      </c>
      <c r="D1" s="3" t="s">
        <v>10</v>
      </c>
      <c r="E1" s="3" t="s">
        <v>63</v>
      </c>
      <c r="F1" s="3" t="s">
        <v>61</v>
      </c>
      <c r="G1" s="3" t="s">
        <v>50</v>
      </c>
      <c r="H1" s="19" t="s">
        <v>48</v>
      </c>
    </row>
    <row r="2" spans="1:8" ht="3" customHeight="1">
      <c r="A2" s="5"/>
      <c r="B2" s="4"/>
      <c r="C2" s="4"/>
      <c r="D2" s="4"/>
      <c r="E2" s="4"/>
      <c r="F2" s="4"/>
      <c r="G2" s="4"/>
      <c r="H2" s="4"/>
    </row>
    <row r="3" spans="1:8" ht="34.5" customHeight="1">
      <c r="A3" s="5">
        <v>1</v>
      </c>
      <c r="B3" s="4" t="s">
        <v>60</v>
      </c>
      <c r="C3" s="75" t="s">
        <v>54</v>
      </c>
      <c r="D3" s="16">
        <v>20.19</v>
      </c>
      <c r="E3" s="67">
        <v>0</v>
      </c>
      <c r="F3" s="35">
        <f aca="true" t="shared" si="0" ref="F3:F18">+D3*(1+E3)</f>
        <v>20.19</v>
      </c>
      <c r="G3" s="5">
        <v>40</v>
      </c>
      <c r="H3" s="64">
        <f aca="true" t="shared" si="1" ref="H3:H18">G3*F3</f>
        <v>807.6</v>
      </c>
    </row>
    <row r="4" spans="1:8" ht="34.5" customHeight="1">
      <c r="A4" s="5">
        <f>SUM(A3+1)</f>
        <v>2</v>
      </c>
      <c r="B4" s="4" t="s">
        <v>24</v>
      </c>
      <c r="C4" s="5" t="s">
        <v>25</v>
      </c>
      <c r="D4" s="37">
        <v>39.48</v>
      </c>
      <c r="E4" s="67">
        <v>0</v>
      </c>
      <c r="F4" s="35">
        <f t="shared" si="0"/>
        <v>39.48</v>
      </c>
      <c r="G4" s="5">
        <v>60</v>
      </c>
      <c r="H4" s="64">
        <f t="shared" si="1"/>
        <v>2368.7999999999997</v>
      </c>
    </row>
    <row r="5" spans="1:8" ht="34.5" customHeight="1">
      <c r="A5" s="5">
        <v>3</v>
      </c>
      <c r="B5" s="6" t="s">
        <v>40</v>
      </c>
      <c r="C5" s="51" t="s">
        <v>41</v>
      </c>
      <c r="D5" s="17">
        <v>65.73</v>
      </c>
      <c r="E5" s="67">
        <v>0</v>
      </c>
      <c r="F5" s="35">
        <f t="shared" si="0"/>
        <v>65.73</v>
      </c>
      <c r="G5" s="5">
        <v>16</v>
      </c>
      <c r="H5" s="64">
        <f t="shared" si="1"/>
        <v>1051.68</v>
      </c>
    </row>
    <row r="6" spans="1:8" ht="34.5" customHeight="1">
      <c r="A6" s="5">
        <v>4</v>
      </c>
      <c r="B6" s="7" t="s">
        <v>26</v>
      </c>
      <c r="C6" s="53" t="s">
        <v>55</v>
      </c>
      <c r="D6" s="18">
        <v>52.55</v>
      </c>
      <c r="E6" s="67">
        <v>0</v>
      </c>
      <c r="F6" s="35">
        <f t="shared" si="0"/>
        <v>52.55</v>
      </c>
      <c r="G6" s="9">
        <v>32</v>
      </c>
      <c r="H6" s="64">
        <f t="shared" si="1"/>
        <v>1681.6</v>
      </c>
    </row>
    <row r="7" spans="1:8" ht="34.5" customHeight="1">
      <c r="A7" s="5">
        <v>5</v>
      </c>
      <c r="B7" s="7" t="s">
        <v>27</v>
      </c>
      <c r="C7" s="52" t="s">
        <v>39</v>
      </c>
      <c r="D7" s="18">
        <v>108.12</v>
      </c>
      <c r="E7" s="67">
        <v>0</v>
      </c>
      <c r="F7" s="35">
        <f t="shared" si="0"/>
        <v>108.12</v>
      </c>
      <c r="G7" s="5">
        <v>60</v>
      </c>
      <c r="H7" s="64">
        <f t="shared" si="1"/>
        <v>6487.200000000001</v>
      </c>
    </row>
    <row r="8" spans="1:8" ht="34.5" customHeight="1">
      <c r="A8" s="5">
        <v>6</v>
      </c>
      <c r="B8" s="38" t="s">
        <v>56</v>
      </c>
      <c r="C8" s="53">
        <v>500</v>
      </c>
      <c r="D8" s="18">
        <v>12.21</v>
      </c>
      <c r="E8" s="67">
        <v>0</v>
      </c>
      <c r="F8" s="35">
        <f t="shared" si="0"/>
        <v>12.21</v>
      </c>
      <c r="G8" s="5">
        <v>16</v>
      </c>
      <c r="H8" s="64">
        <f t="shared" si="1"/>
        <v>195.36</v>
      </c>
    </row>
    <row r="9" spans="1:8" ht="34.5" customHeight="1">
      <c r="A9" s="5">
        <v>7</v>
      </c>
      <c r="B9" s="6" t="s">
        <v>57</v>
      </c>
      <c r="C9" s="51" t="s">
        <v>28</v>
      </c>
      <c r="D9" s="17">
        <v>29.6</v>
      </c>
      <c r="E9" s="67">
        <v>0</v>
      </c>
      <c r="F9" s="35">
        <f t="shared" si="0"/>
        <v>29.6</v>
      </c>
      <c r="G9" s="5">
        <v>80</v>
      </c>
      <c r="H9" s="64">
        <f t="shared" si="1"/>
        <v>2368</v>
      </c>
    </row>
    <row r="10" spans="1:8" ht="34.5" customHeight="1">
      <c r="A10" s="5">
        <v>8</v>
      </c>
      <c r="B10" s="4" t="s">
        <v>29</v>
      </c>
      <c r="C10" s="5" t="s">
        <v>30</v>
      </c>
      <c r="D10" s="16">
        <v>26.15</v>
      </c>
      <c r="E10" s="67">
        <v>0</v>
      </c>
      <c r="F10" s="35">
        <f t="shared" si="0"/>
        <v>26.15</v>
      </c>
      <c r="G10" s="5">
        <v>80</v>
      </c>
      <c r="H10" s="64">
        <f t="shared" si="1"/>
        <v>2092</v>
      </c>
    </row>
    <row r="11" spans="1:8" ht="34.5" customHeight="1">
      <c r="A11" s="5">
        <v>9</v>
      </c>
      <c r="B11" s="4" t="s">
        <v>58</v>
      </c>
      <c r="C11" s="50">
        <v>60</v>
      </c>
      <c r="D11" s="18">
        <v>1.6</v>
      </c>
      <c r="E11" s="67">
        <v>0</v>
      </c>
      <c r="F11" s="35">
        <f t="shared" si="0"/>
        <v>1.6</v>
      </c>
      <c r="G11" s="9">
        <v>16</v>
      </c>
      <c r="H11" s="64">
        <f t="shared" si="1"/>
        <v>25.6</v>
      </c>
    </row>
    <row r="12" spans="1:8" ht="34.5" customHeight="1">
      <c r="A12" s="5">
        <v>10</v>
      </c>
      <c r="B12" s="4" t="s">
        <v>59</v>
      </c>
      <c r="C12" s="50">
        <v>250</v>
      </c>
      <c r="D12" s="18">
        <v>9.43</v>
      </c>
      <c r="E12" s="67">
        <v>0</v>
      </c>
      <c r="F12" s="35">
        <f t="shared" si="0"/>
        <v>9.43</v>
      </c>
      <c r="G12" s="5">
        <v>16</v>
      </c>
      <c r="H12" s="64">
        <f t="shared" si="1"/>
        <v>150.88</v>
      </c>
    </row>
    <row r="13" spans="1:8" ht="34.5" customHeight="1">
      <c r="A13" s="5">
        <v>11</v>
      </c>
      <c r="B13" s="7" t="s">
        <v>36</v>
      </c>
      <c r="C13" s="50" t="s">
        <v>32</v>
      </c>
      <c r="D13" s="18">
        <v>3.43</v>
      </c>
      <c r="E13" s="67">
        <v>0</v>
      </c>
      <c r="F13" s="35">
        <f t="shared" si="0"/>
        <v>3.43</v>
      </c>
      <c r="G13" s="5">
        <v>80</v>
      </c>
      <c r="H13" s="64">
        <f t="shared" si="1"/>
        <v>274.40000000000003</v>
      </c>
    </row>
    <row r="14" spans="1:8" ht="34.5" customHeight="1">
      <c r="A14" s="5">
        <v>12</v>
      </c>
      <c r="B14" s="7" t="s">
        <v>31</v>
      </c>
      <c r="C14" s="50" t="s">
        <v>34</v>
      </c>
      <c r="D14" s="18">
        <v>12.09</v>
      </c>
      <c r="E14" s="67">
        <v>0</v>
      </c>
      <c r="F14" s="35">
        <f t="shared" si="0"/>
        <v>12.09</v>
      </c>
      <c r="G14" s="5">
        <v>80</v>
      </c>
      <c r="H14" s="64">
        <f t="shared" si="1"/>
        <v>967.2</v>
      </c>
    </row>
    <row r="15" spans="1:8" ht="34.5" customHeight="1">
      <c r="A15" s="5">
        <v>13</v>
      </c>
      <c r="B15" s="7" t="s">
        <v>44</v>
      </c>
      <c r="C15" s="50">
        <v>100</v>
      </c>
      <c r="D15" s="18">
        <f>26.09/8</f>
        <v>3.26125</v>
      </c>
      <c r="E15" s="67">
        <v>0</v>
      </c>
      <c r="F15" s="35">
        <f t="shared" si="0"/>
        <v>3.26125</v>
      </c>
      <c r="G15" s="5">
        <v>80</v>
      </c>
      <c r="H15" s="64">
        <f t="shared" si="1"/>
        <v>260.9</v>
      </c>
    </row>
    <row r="16" spans="1:8" ht="34.5" customHeight="1">
      <c r="A16" s="5">
        <v>14</v>
      </c>
      <c r="B16" s="7" t="s">
        <v>43</v>
      </c>
      <c r="C16" s="50" t="s">
        <v>33</v>
      </c>
      <c r="D16" s="18">
        <f>40.96/8</f>
        <v>5.12</v>
      </c>
      <c r="E16" s="67">
        <v>0</v>
      </c>
      <c r="F16" s="35">
        <f t="shared" si="0"/>
        <v>5.12</v>
      </c>
      <c r="G16" s="5">
        <v>80</v>
      </c>
      <c r="H16" s="64">
        <f t="shared" si="1"/>
        <v>409.6</v>
      </c>
    </row>
    <row r="17" spans="1:8" ht="34.5" customHeight="1">
      <c r="A17" s="5">
        <v>15</v>
      </c>
      <c r="B17" s="7" t="s">
        <v>38</v>
      </c>
      <c r="C17" s="50" t="s">
        <v>37</v>
      </c>
      <c r="D17" s="18">
        <f>2.94/8</f>
        <v>0.3675</v>
      </c>
      <c r="E17" s="67">
        <v>0</v>
      </c>
      <c r="F17" s="35">
        <f t="shared" si="0"/>
        <v>0.3675</v>
      </c>
      <c r="G17" s="5">
        <v>80</v>
      </c>
      <c r="H17" s="64">
        <f t="shared" si="1"/>
        <v>29.4</v>
      </c>
    </row>
    <row r="18" spans="1:9" s="60" customFormat="1" ht="34.5" customHeight="1">
      <c r="A18" s="55">
        <v>16</v>
      </c>
      <c r="B18" s="56" t="s">
        <v>35</v>
      </c>
      <c r="C18" s="57">
        <v>820</v>
      </c>
      <c r="D18" s="58">
        <f>0.5/8</f>
        <v>0.0625</v>
      </c>
      <c r="E18" s="67">
        <v>0</v>
      </c>
      <c r="F18" s="35">
        <f t="shared" si="0"/>
        <v>0.0625</v>
      </c>
      <c r="G18" s="57">
        <v>80</v>
      </c>
      <c r="H18" s="64">
        <f t="shared" si="1"/>
        <v>5</v>
      </c>
      <c r="I18" s="59"/>
    </row>
    <row r="19" spans="1:8" ht="34.5" customHeight="1">
      <c r="A19" s="41" t="s">
        <v>65</v>
      </c>
      <c r="B19" s="42"/>
      <c r="C19" s="49"/>
      <c r="D19" s="43"/>
      <c r="E19" s="44"/>
      <c r="F19" s="44" t="s">
        <v>71</v>
      </c>
      <c r="G19" s="48"/>
      <c r="H19" s="73">
        <f>SUM(H3:H18)</f>
        <v>19175.220000000005</v>
      </c>
    </row>
    <row r="20" spans="1:8" ht="36.75" customHeight="1">
      <c r="A20" s="10"/>
      <c r="B20" s="72" t="s">
        <v>42</v>
      </c>
      <c r="C20" s="24"/>
      <c r="D20" s="21"/>
      <c r="F20" s="11"/>
      <c r="G20" s="47"/>
      <c r="H20" s="64"/>
    </row>
    <row r="21" spans="1:8" ht="27.75" customHeight="1">
      <c r="A21" s="3" t="s">
        <v>0</v>
      </c>
      <c r="B21" s="26" t="s">
        <v>52</v>
      </c>
      <c r="C21" s="26"/>
      <c r="D21" s="32"/>
      <c r="E21" s="19" t="s">
        <v>51</v>
      </c>
      <c r="F21" s="32"/>
      <c r="G21" s="26" t="s">
        <v>6</v>
      </c>
      <c r="H21" s="3" t="s">
        <v>45</v>
      </c>
    </row>
    <row r="22" spans="4:6" ht="3.75" customHeight="1">
      <c r="D22" s="31"/>
      <c r="E22" s="31"/>
      <c r="F22" s="31"/>
    </row>
    <row r="23" spans="1:8" ht="38.25">
      <c r="A23" s="9">
        <v>1</v>
      </c>
      <c r="B23" s="74" t="s">
        <v>53</v>
      </c>
      <c r="C23" s="27"/>
      <c r="D23" s="33"/>
      <c r="E23" s="67">
        <v>0</v>
      </c>
      <c r="F23" s="33"/>
      <c r="G23" s="63">
        <v>50000</v>
      </c>
      <c r="H23" s="64">
        <f>+E23*G23</f>
        <v>0</v>
      </c>
    </row>
    <row r="24" spans="1:8" ht="27.75" customHeight="1">
      <c r="A24" s="25"/>
      <c r="B24" s="28"/>
      <c r="C24" s="28"/>
      <c r="D24" s="28"/>
      <c r="E24" s="28"/>
      <c r="F24" s="28" t="s">
        <v>7</v>
      </c>
      <c r="G24" s="28"/>
      <c r="H24" s="54"/>
    </row>
    <row r="25" ht="27.75" customHeight="1"/>
    <row r="26" spans="1:8" ht="27.75" customHeight="1">
      <c r="A26" s="3" t="s">
        <v>0</v>
      </c>
      <c r="B26" s="14" t="s">
        <v>2</v>
      </c>
      <c r="C26" s="14"/>
      <c r="D26" s="25"/>
      <c r="E26" s="28"/>
      <c r="F26" s="29"/>
      <c r="G26" s="10"/>
      <c r="H26" s="11"/>
    </row>
    <row r="27" spans="1:8" ht="3" customHeight="1">
      <c r="A27" s="13"/>
      <c r="B27" s="12"/>
      <c r="C27" s="12"/>
      <c r="D27" s="11"/>
      <c r="E27" s="11"/>
      <c r="F27" s="11"/>
      <c r="G27" s="10"/>
      <c r="H27" s="11"/>
    </row>
    <row r="28" spans="1:6" ht="34.5" customHeight="1">
      <c r="A28" s="30">
        <v>1</v>
      </c>
      <c r="B28" s="15" t="s">
        <v>8</v>
      </c>
      <c r="C28" s="15"/>
      <c r="D28" s="81" t="e">
        <f>+'BS-3'!G19</f>
        <v>#VALUE!</v>
      </c>
      <c r="E28" s="82"/>
      <c r="F28" s="83"/>
    </row>
    <row r="29" spans="1:6" ht="34.5" customHeight="1">
      <c r="A29" s="30">
        <v>2</v>
      </c>
      <c r="B29" s="15" t="s">
        <v>9</v>
      </c>
      <c r="C29" s="15"/>
      <c r="D29" s="84">
        <f>+H19</f>
        <v>19175.220000000005</v>
      </c>
      <c r="E29" s="82"/>
      <c r="F29" s="83"/>
    </row>
    <row r="30" spans="1:6" ht="34.5" customHeight="1" thickBot="1">
      <c r="A30" s="30">
        <v>3</v>
      </c>
      <c r="B30" s="61" t="s">
        <v>72</v>
      </c>
      <c r="C30" s="62"/>
      <c r="D30" s="84">
        <f>H23</f>
        <v>0</v>
      </c>
      <c r="E30" s="82"/>
      <c r="F30" s="83"/>
    </row>
    <row r="31" spans="1:6" ht="34.5" customHeight="1" thickBot="1">
      <c r="A31" s="78" t="s">
        <v>11</v>
      </c>
      <c r="B31" s="79"/>
      <c r="C31" s="80"/>
      <c r="D31" s="85" t="e">
        <f>SUM(D28:F30)</f>
        <v>#VALUE!</v>
      </c>
      <c r="E31" s="86"/>
      <c r="F31" s="87"/>
    </row>
    <row r="32" ht="27.75" customHeight="1"/>
    <row r="33" s="68" customFormat="1" ht="27.75" customHeight="1">
      <c r="B33" s="71"/>
    </row>
    <row r="34" s="68" customFormat="1" ht="27.75" customHeight="1">
      <c r="B34" s="71"/>
    </row>
    <row r="35" spans="1:2" ht="27.75" customHeight="1">
      <c r="A35" s="68"/>
      <c r="B35" s="71"/>
    </row>
    <row r="36" spans="1:2" ht="27.75" customHeight="1">
      <c r="A36" s="68"/>
      <c r="B36" s="71"/>
    </row>
    <row r="37" spans="1:2" ht="27.75" customHeight="1">
      <c r="A37" s="68"/>
      <c r="B37" s="71"/>
    </row>
    <row r="38" spans="1:2" ht="27.75" customHeight="1">
      <c r="A38" s="68"/>
      <c r="B38" s="71"/>
    </row>
    <row r="39" spans="1:2" ht="27" customHeight="1">
      <c r="A39" s="68"/>
      <c r="B39" s="71"/>
    </row>
    <row r="40" ht="15" customHeight="1">
      <c r="A40" s="68"/>
    </row>
    <row r="41" spans="1:2" ht="15" customHeight="1">
      <c r="A41" s="68"/>
      <c r="B41" s="71"/>
    </row>
    <row r="42" spans="1:2" ht="15" customHeight="1">
      <c r="A42" s="68"/>
      <c r="B42" s="71"/>
    </row>
    <row r="43" ht="15" customHeight="1">
      <c r="A43" s="68"/>
    </row>
    <row r="44" spans="1:2" ht="15" customHeight="1">
      <c r="A44" s="68"/>
      <c r="B44" s="71"/>
    </row>
    <row r="45" ht="15" customHeight="1"/>
    <row r="46" ht="15" customHeight="1"/>
  </sheetData>
  <sheetProtection/>
  <mergeCells count="5">
    <mergeCell ref="A31:C31"/>
    <mergeCell ref="D28:F28"/>
    <mergeCell ref="D29:F29"/>
    <mergeCell ref="D30:F30"/>
    <mergeCell ref="D31:F31"/>
  </mergeCells>
  <printOptions horizontalCentered="1"/>
  <pageMargins left="0.5" right="0.49" top="1" bottom="0.6" header="0.5" footer="0.25"/>
  <pageSetup fitToHeight="1" fitToWidth="1" horizontalDpi="600" verticalDpi="600" orientation="landscape" scale="52" r:id="rId1"/>
  <headerFooter alignWithMargins="0">
    <oddHeader>&amp;CCalleguas Municipal Water District
As-Needed Pipeline Services Bid Schedule - Vehicle&amp; Equipment, Materials, Services, &amp; Rentals</oddHeader>
    <oddFooter>&amp;C&amp;11BS-4</oddFooter>
  </headerFooter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Calleguas 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Mulligan</dc:creator>
  <cp:keywords/>
  <dc:description/>
  <cp:lastModifiedBy>Fernando Baez</cp:lastModifiedBy>
  <cp:lastPrinted>2019-06-20T17:36:07Z</cp:lastPrinted>
  <dcterms:created xsi:type="dcterms:W3CDTF">2005-05-03T15:52:02Z</dcterms:created>
  <dcterms:modified xsi:type="dcterms:W3CDTF">2019-06-25T01:25:15Z</dcterms:modified>
  <cp:category/>
  <cp:version/>
  <cp:contentType/>
  <cp:contentStatus/>
</cp:coreProperties>
</file>